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<sst xmlns="http://schemas.openxmlformats.org/spreadsheetml/2006/main" count="47" uniqueCount="31">
  <si>
    <t>CASA DE ASIGURARI DE SANATATE COVASNA</t>
  </si>
  <si>
    <t xml:space="preserve"> POTRIVIT PREVEDERILOR ORDINULUI NR. 763/377/2016</t>
  </si>
  <si>
    <t>Nr.crt.</t>
  </si>
  <si>
    <t>DENUMIRE FURNIZOR</t>
  </si>
  <si>
    <t>NR. PUNCTE EVALUAREA CAPACITĂȚII  RESURSELOR TEHNICE</t>
  </si>
  <si>
    <t>TOTAL</t>
  </si>
  <si>
    <t>5=2+3+4</t>
  </si>
  <si>
    <t>x</t>
  </si>
  <si>
    <t xml:space="preserve">NUMAR PUNCTE AFERENTE CRITERIILOR DE REPARTIZARE A SUMELOR - SERVICII MEDICALE DE RECUPERARE MEDICALA IN AMBULATORIU </t>
  </si>
  <si>
    <t>NR. PUNCTE  CRITERIUL RESURSE UMANE
60%</t>
  </si>
  <si>
    <t>NR. PUNCTE CRITERIUL DE EVALUARE A CAPACITATII RESURSELOR TEHNICE 
40%</t>
  </si>
  <si>
    <t>NR. PUNCTE EVALUARE SALA DE KINETOTERAPIE</t>
  </si>
  <si>
    <t>NR. EVALUARE BAZIN DE HIDROKINETOTERAPIE</t>
  </si>
  <si>
    <t>Spitalul Judetean de Urgenta Dr. Fogolyan Kristof</t>
  </si>
  <si>
    <t>TBRCM  -DACIA - Covasna</t>
  </si>
  <si>
    <t>SC Turism Covasna SA</t>
  </si>
  <si>
    <t xml:space="preserve">SC  Sind Tour Trading SRL </t>
  </si>
  <si>
    <t>SC Andimed SRL</t>
  </si>
  <si>
    <t>SC Semmel Med SRL</t>
  </si>
  <si>
    <t xml:space="preserve">Spital de Recuperare Cardiovasculara Dr. Benedek Gheza Covasna  </t>
  </si>
  <si>
    <t>Complex BRADUL Covasna</t>
  </si>
  <si>
    <t>NR. PUNCTE PUNCTAJ RESURSE UMANE</t>
  </si>
  <si>
    <t>NR. PUNCTE PUNCTAJ PROGRAM DE LUCRU</t>
  </si>
  <si>
    <t>10=8+9</t>
  </si>
  <si>
    <t>valoarea unui punct pentru criteriul de Evaluare a capacitatii resurselor tehnice = 96,44 lei</t>
  </si>
  <si>
    <t>valoarea unui punct pentru criteriul Evaluare resurse umane = 354,36  lei</t>
  </si>
  <si>
    <t>SITUATIA PRIVIND VALOAREA DE CONTRACT - SERVICII MEDICALE DE RECUPERARE MEDICALA IN AMBULATORIU  PENTRU PERIOADA IANUARIE - MARTIE 2017</t>
  </si>
  <si>
    <t xml:space="preserve">VALOARE CONTRACT IANUARIE - MARTIE 2017 (lei) </t>
  </si>
  <si>
    <t>IANUARIE</t>
  </si>
  <si>
    <t>FEBRUARIE</t>
  </si>
  <si>
    <t>MARTIE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</si>
</sst>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Calibri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0" fillId="0" borderId="1" applyNumberFormat="0" applyFon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2" fontId="1" fillId="0" borderId="0" xfId="19" applyNumberFormat="1" applyFont="1" applyFill="1" applyBorder="1" applyAlignment="1">
      <alignment vertical="center"/>
      <protection/>
    </xf>
    <xf numFmtId="2" fontId="1" fillId="0" borderId="0" xfId="19" applyNumberFormat="1" applyFont="1" applyFill="1" applyBorder="1" applyAlignment="1">
      <alignment vertical="center" wrapText="1"/>
      <protection/>
    </xf>
    <xf numFmtId="4" fontId="1" fillId="0" borderId="0" xfId="19" applyNumberFormat="1" applyFont="1" applyFill="1" applyBorder="1" applyAlignment="1">
      <alignment vertical="center"/>
      <protection/>
    </xf>
    <xf numFmtId="0" fontId="0" fillId="0" borderId="0" xfId="0" applyAlignment="1">
      <alignment/>
    </xf>
    <xf numFmtId="0" fontId="2" fillId="0" borderId="0" xfId="19" applyNumberFormat="1" applyFont="1" applyFill="1" applyBorder="1" applyAlignment="1">
      <alignment vertical="center" wrapText="1"/>
      <protection/>
    </xf>
    <xf numFmtId="2" fontId="2" fillId="0" borderId="0" xfId="19" applyNumberFormat="1" applyFont="1" applyFill="1" applyBorder="1" applyAlignment="1">
      <alignment vertical="center"/>
      <protection/>
    </xf>
    <xf numFmtId="4" fontId="0" fillId="0" borderId="0" xfId="20" applyNumberFormat="1" applyFont="1" applyFill="1" applyAlignment="1">
      <alignment vertical="center"/>
      <protection/>
    </xf>
    <xf numFmtId="4" fontId="3" fillId="0" borderId="1" xfId="20" applyNumberFormat="1" applyFont="1" applyFill="1" applyBorder="1" applyAlignment="1">
      <alignment horizontal="center" vertical="center" wrapText="1"/>
      <protection/>
    </xf>
    <xf numFmtId="1" fontId="4" fillId="0" borderId="1" xfId="19" applyNumberFormat="1" applyFont="1" applyFill="1" applyBorder="1" applyAlignment="1">
      <alignment horizontal="center" vertical="center" wrapText="1"/>
      <protection/>
    </xf>
    <xf numFmtId="1" fontId="4" fillId="0" borderId="1" xfId="21" applyNumberFormat="1" applyFont="1" applyFill="1" applyBorder="1" applyAlignment="1">
      <alignment horizontal="center" vertical="center" wrapText="1"/>
      <protection/>
    </xf>
    <xf numFmtId="1" fontId="4" fillId="0" borderId="1" xfId="20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0" fillId="0" borderId="1" xfId="19" applyNumberFormat="1" applyFont="1" applyFill="1" applyBorder="1" applyAlignment="1">
      <alignment horizontal="center" vertical="center" wrapText="1"/>
      <protection/>
    </xf>
    <xf numFmtId="4" fontId="0" fillId="0" borderId="1" xfId="20" applyNumberFormat="1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center" vertical="center"/>
      <protection/>
    </xf>
    <xf numFmtId="4" fontId="3" fillId="0" borderId="1" xfId="20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3" fillId="0" borderId="0" xfId="20" applyFont="1" applyFill="1" applyBorder="1" applyAlignment="1">
      <alignment horizontal="center" vertical="center"/>
      <protection/>
    </xf>
    <xf numFmtId="0" fontId="0" fillId="0" borderId="0" xfId="20" applyFont="1" applyFill="1" applyAlignment="1">
      <alignment vertical="center"/>
      <protection/>
    </xf>
    <xf numFmtId="4" fontId="0" fillId="0" borderId="0" xfId="20" applyNumberFormat="1" applyFont="1" applyFill="1" applyAlignment="1">
      <alignment vertical="center"/>
      <protection/>
    </xf>
    <xf numFmtId="0" fontId="3" fillId="0" borderId="0" xfId="20" applyFont="1" applyFill="1" applyAlignment="1">
      <alignment vertical="center"/>
      <protection/>
    </xf>
    <xf numFmtId="4" fontId="3" fillId="0" borderId="0" xfId="20" applyNumberFormat="1" applyFont="1" applyFill="1" applyAlignment="1">
      <alignment vertical="center"/>
      <protection/>
    </xf>
    <xf numFmtId="0" fontId="0" fillId="0" borderId="0" xfId="0" applyBorder="1" applyAlignment="1">
      <alignment/>
    </xf>
    <xf numFmtId="4" fontId="1" fillId="0" borderId="0" xfId="20" applyNumberFormat="1" applyFont="1" applyFill="1" applyBorder="1" applyAlignment="1">
      <alignment vertical="center"/>
      <protection/>
    </xf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4" fontId="3" fillId="0" borderId="3" xfId="20" applyNumberFormat="1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" fontId="0" fillId="0" borderId="1" xfId="0" applyNumberFormat="1" applyBorder="1" applyAlignment="1">
      <alignment/>
    </xf>
    <xf numFmtId="0" fontId="1" fillId="0" borderId="0" xfId="19" applyNumberFormat="1" applyFont="1" applyFill="1" applyBorder="1" applyAlignment="1">
      <alignment vertical="center"/>
      <protection/>
    </xf>
    <xf numFmtId="4" fontId="4" fillId="0" borderId="1" xfId="20" applyNumberFormat="1" applyFont="1" applyFill="1" applyBorder="1" applyAlignment="1">
      <alignment horizontal="center" vertical="center" wrapText="1"/>
      <protection/>
    </xf>
    <xf numFmtId="0" fontId="0" fillId="0" borderId="1" xfId="19" applyNumberFormat="1" applyFont="1" applyFill="1" applyBorder="1" applyAlignment="1">
      <alignment horizontal="center" vertical="center" wrapText="1"/>
      <protection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0" fillId="0" borderId="0" xfId="0" applyFont="1" applyAlignment="1">
      <alignment/>
    </xf>
    <xf numFmtId="4" fontId="0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3" fillId="0" borderId="4" xfId="20" applyNumberFormat="1" applyFont="1" applyFill="1" applyBorder="1" applyAlignment="1">
      <alignment horizontal="center" vertical="center" wrapText="1"/>
      <protection/>
    </xf>
    <xf numFmtId="4" fontId="3" fillId="0" borderId="5" xfId="20" applyNumberFormat="1" applyFont="1" applyFill="1" applyBorder="1" applyAlignment="1">
      <alignment horizontal="center" vertical="center"/>
      <protection/>
    </xf>
    <xf numFmtId="4" fontId="3" fillId="0" borderId="6" xfId="20" applyNumberFormat="1" applyFont="1" applyFill="1" applyBorder="1" applyAlignment="1">
      <alignment horizontal="center" vertical="center"/>
      <protection/>
    </xf>
    <xf numFmtId="0" fontId="3" fillId="0" borderId="7" xfId="20" applyFont="1" applyFill="1" applyBorder="1" applyAlignment="1">
      <alignment horizontal="center" vertical="center" wrapText="1"/>
      <protection/>
    </xf>
    <xf numFmtId="0" fontId="3" fillId="0" borderId="8" xfId="20" applyFont="1" applyFill="1" applyBorder="1" applyAlignment="1">
      <alignment horizontal="center" vertical="center" wrapText="1"/>
      <protection/>
    </xf>
    <xf numFmtId="0" fontId="3" fillId="0" borderId="8" xfId="21" applyFont="1" applyFill="1" applyBorder="1" applyAlignment="1">
      <alignment horizontal="center" vertical="center" wrapText="1"/>
      <protection/>
    </xf>
    <xf numFmtId="4" fontId="3" fillId="0" borderId="1" xfId="20" applyNumberFormat="1" applyFont="1" applyFill="1" applyBorder="1" applyAlignment="1">
      <alignment horizontal="center" vertical="center" wrapText="1"/>
      <protection/>
    </xf>
    <xf numFmtId="0" fontId="1" fillId="0" borderId="0" xfId="20" applyFont="1" applyFill="1" applyAlignment="1">
      <alignment horizontal="center" vertical="center" wrapText="1"/>
      <protection/>
    </xf>
    <xf numFmtId="0" fontId="1" fillId="0" borderId="0" xfId="19" applyNumberFormat="1" applyFont="1" applyFill="1" applyBorder="1" applyAlignment="1">
      <alignment horizontal="center" vertical="center"/>
      <protection/>
    </xf>
    <xf numFmtId="0" fontId="3" fillId="0" borderId="0" xfId="20" applyFont="1" applyFill="1" applyBorder="1" applyAlignment="1">
      <alignment vertical="center" wrapText="1"/>
      <protection/>
    </xf>
    <xf numFmtId="4" fontId="3" fillId="0" borderId="1" xfId="20" applyNumberFormat="1" applyFont="1" applyFill="1" applyBorder="1" applyAlignment="1">
      <alignment horizontal="center" vertical="center" wrapText="1"/>
      <protection/>
    </xf>
    <xf numFmtId="0" fontId="3" fillId="0" borderId="9" xfId="21" applyFont="1" applyFill="1" applyBorder="1" applyAlignment="1">
      <alignment horizontal="center" vertical="center" wrapText="1"/>
      <protection/>
    </xf>
    <xf numFmtId="0" fontId="3" fillId="0" borderId="3" xfId="21" applyFont="1" applyFill="1" applyBorder="1" applyAlignment="1">
      <alignment horizontal="center" vertical="center" wrapText="1"/>
      <protection/>
    </xf>
    <xf numFmtId="0" fontId="3" fillId="0" borderId="9" xfId="20" applyFont="1" applyFill="1" applyBorder="1" applyAlignment="1">
      <alignment horizontal="center" vertical="center" wrapText="1"/>
      <protection/>
    </xf>
    <xf numFmtId="0" fontId="3" fillId="0" borderId="3" xfId="20" applyFont="1" applyFill="1" applyBorder="1" applyAlignment="1">
      <alignment horizontal="center" vertical="center" wrapText="1"/>
      <protection/>
    </xf>
    <xf numFmtId="0" fontId="3" fillId="0" borderId="10" xfId="21" applyFont="1" applyFill="1" applyBorder="1" applyAlignment="1">
      <alignment horizontal="center" vertical="center" wrapText="1"/>
      <protection/>
    </xf>
    <xf numFmtId="49" fontId="3" fillId="0" borderId="3" xfId="20" applyNumberFormat="1" applyFont="1" applyFill="1" applyBorder="1" applyAlignment="1">
      <alignment horizontal="center" vertical="center" wrapText="1"/>
      <protection/>
    </xf>
    <xf numFmtId="4" fontId="3" fillId="0" borderId="0" xfId="20" applyNumberFormat="1" applyFont="1" applyFill="1" applyBorder="1" applyAlignment="1">
      <alignment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 3" xfId="19"/>
    <cellStyle name="Normal__evaluare_laboratoare_06_ian_2007" xfId="20"/>
    <cellStyle name="Normal_adresabilita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3">
      <selection activeCell="G29" sqref="G29"/>
    </sheetView>
  </sheetViews>
  <sheetFormatPr defaultColWidth="9.140625" defaultRowHeight="12.75"/>
  <cols>
    <col min="1" max="1" width="9.140625" style="4" customWidth="1"/>
    <col min="2" max="2" width="17.421875" style="4" customWidth="1"/>
    <col min="3" max="3" width="15.140625" style="4" customWidth="1"/>
    <col min="4" max="4" width="16.00390625" style="4" customWidth="1"/>
    <col min="5" max="5" width="15.421875" style="4" customWidth="1"/>
    <col min="6" max="6" width="14.140625" style="4" customWidth="1"/>
    <col min="7" max="7" width="14.421875" style="4" customWidth="1"/>
    <col min="8" max="8" width="12.28125" style="4" customWidth="1"/>
    <col min="9" max="9" width="15.8515625" style="4" customWidth="1"/>
    <col min="10" max="16384" width="9.140625" style="4" customWidth="1"/>
  </cols>
  <sheetData>
    <row r="1" spans="1:8" ht="15.75" customHeight="1">
      <c r="A1" s="1" t="s">
        <v>0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3"/>
      <c r="H2" s="3"/>
    </row>
    <row r="3" spans="1:8" ht="15.75">
      <c r="A3" s="2"/>
      <c r="B3" s="5"/>
      <c r="C3" s="5"/>
      <c r="D3" s="5"/>
      <c r="E3" s="5"/>
      <c r="F3" s="5"/>
      <c r="G3" s="1"/>
      <c r="H3" s="6"/>
    </row>
    <row r="4" spans="1:8" ht="15" customHeight="1">
      <c r="A4" s="35" t="s">
        <v>8</v>
      </c>
      <c r="B4" s="35"/>
      <c r="C4" s="35"/>
      <c r="D4" s="35"/>
      <c r="E4" s="35"/>
      <c r="F4" s="35"/>
      <c r="G4" s="35"/>
      <c r="H4" s="35"/>
    </row>
    <row r="5" spans="1:8" ht="18" customHeight="1">
      <c r="A5" s="54" t="s">
        <v>1</v>
      </c>
      <c r="B5" s="54"/>
      <c r="C5" s="54"/>
      <c r="D5" s="54"/>
      <c r="E5" s="54"/>
      <c r="F5" s="54"/>
      <c r="G5" s="54"/>
      <c r="H5" s="54"/>
    </row>
    <row r="6" spans="1:8" ht="15.75">
      <c r="A6" s="55"/>
      <c r="B6" s="55"/>
      <c r="C6" s="7"/>
      <c r="D6" s="7"/>
      <c r="E6" s="7"/>
      <c r="F6" s="7"/>
      <c r="G6" s="7"/>
      <c r="H6" s="24"/>
    </row>
    <row r="7" spans="1:9" ht="36.75" customHeight="1">
      <c r="A7" s="59" t="s">
        <v>2</v>
      </c>
      <c r="B7" s="57" t="s">
        <v>3</v>
      </c>
      <c r="C7" s="56" t="s">
        <v>10</v>
      </c>
      <c r="D7" s="56"/>
      <c r="E7" s="56"/>
      <c r="F7" s="56"/>
      <c r="G7" s="56" t="s">
        <v>9</v>
      </c>
      <c r="H7" s="56"/>
      <c r="I7" s="56"/>
    </row>
    <row r="8" spans="1:9" ht="129.75" customHeight="1">
      <c r="A8" s="60"/>
      <c r="B8" s="58"/>
      <c r="C8" s="8" t="s">
        <v>4</v>
      </c>
      <c r="D8" s="8" t="s">
        <v>11</v>
      </c>
      <c r="E8" s="8" t="s">
        <v>12</v>
      </c>
      <c r="F8" s="8" t="s">
        <v>5</v>
      </c>
      <c r="G8" s="29" t="s">
        <v>21</v>
      </c>
      <c r="H8" s="8" t="s">
        <v>22</v>
      </c>
      <c r="I8" s="8" t="s">
        <v>5</v>
      </c>
    </row>
    <row r="9" spans="1:9" s="12" customFormat="1" ht="12.75">
      <c r="A9" s="9">
        <v>0</v>
      </c>
      <c r="B9" s="10">
        <v>1</v>
      </c>
      <c r="C9" s="11">
        <v>2</v>
      </c>
      <c r="D9" s="11">
        <v>3</v>
      </c>
      <c r="E9" s="11">
        <v>4</v>
      </c>
      <c r="F9" s="11" t="s">
        <v>6</v>
      </c>
      <c r="G9" s="11">
        <v>8</v>
      </c>
      <c r="H9" s="30">
        <v>9</v>
      </c>
      <c r="I9" s="33" t="s">
        <v>23</v>
      </c>
    </row>
    <row r="10" spans="1:9" ht="45">
      <c r="A10" s="13">
        <v>1</v>
      </c>
      <c r="B10" s="25" t="s">
        <v>13</v>
      </c>
      <c r="C10" s="14">
        <v>85</v>
      </c>
      <c r="D10" s="14">
        <v>40</v>
      </c>
      <c r="E10" s="14">
        <v>0</v>
      </c>
      <c r="F10" s="14">
        <f>C10+D10+E10</f>
        <v>125</v>
      </c>
      <c r="G10" s="14">
        <v>80</v>
      </c>
      <c r="H10" s="31">
        <v>2</v>
      </c>
      <c r="I10" s="34">
        <f>G10+H10</f>
        <v>82</v>
      </c>
    </row>
    <row r="11" spans="1:9" ht="30">
      <c r="A11" s="13">
        <v>2</v>
      </c>
      <c r="B11" s="27" t="s">
        <v>14</v>
      </c>
      <c r="C11" s="14">
        <v>336.96</v>
      </c>
      <c r="D11" s="14">
        <v>60</v>
      </c>
      <c r="E11" s="14">
        <v>0</v>
      </c>
      <c r="F11" s="14">
        <f aca="true" t="shared" si="0" ref="F11:F17">C11+D11+E11</f>
        <v>396.96</v>
      </c>
      <c r="G11" s="14">
        <v>185</v>
      </c>
      <c r="H11" s="31">
        <v>2</v>
      </c>
      <c r="I11" s="34">
        <f aca="true" t="shared" si="1" ref="I11:I17">G11+H11</f>
        <v>187</v>
      </c>
    </row>
    <row r="12" spans="1:9" ht="30">
      <c r="A12" s="13">
        <v>3</v>
      </c>
      <c r="B12" s="27" t="s">
        <v>15</v>
      </c>
      <c r="C12" s="14">
        <v>403.33</v>
      </c>
      <c r="D12" s="14">
        <v>60</v>
      </c>
      <c r="E12" s="14">
        <v>0</v>
      </c>
      <c r="F12" s="14">
        <f t="shared" si="0"/>
        <v>463.33</v>
      </c>
      <c r="G12" s="14">
        <v>100</v>
      </c>
      <c r="H12" s="31">
        <v>2</v>
      </c>
      <c r="I12" s="34">
        <f t="shared" si="1"/>
        <v>102</v>
      </c>
    </row>
    <row r="13" spans="1:9" ht="30">
      <c r="A13" s="13">
        <v>4</v>
      </c>
      <c r="B13" s="28" t="s">
        <v>16</v>
      </c>
      <c r="C13" s="14">
        <v>229.97</v>
      </c>
      <c r="D13" s="14">
        <v>60</v>
      </c>
      <c r="E13" s="14">
        <v>0</v>
      </c>
      <c r="F13" s="14">
        <f t="shared" si="0"/>
        <v>289.97</v>
      </c>
      <c r="G13" s="14">
        <v>95</v>
      </c>
      <c r="H13" s="31">
        <v>2</v>
      </c>
      <c r="I13" s="34">
        <f t="shared" si="1"/>
        <v>97</v>
      </c>
    </row>
    <row r="14" spans="1:9" ht="15">
      <c r="A14" s="13">
        <v>5</v>
      </c>
      <c r="B14" s="27" t="s">
        <v>17</v>
      </c>
      <c r="C14" s="14">
        <v>118.85</v>
      </c>
      <c r="D14" s="14">
        <v>40</v>
      </c>
      <c r="E14" s="14">
        <v>0</v>
      </c>
      <c r="F14" s="14">
        <f t="shared" si="0"/>
        <v>158.85</v>
      </c>
      <c r="G14" s="14">
        <v>98.57</v>
      </c>
      <c r="H14" s="31">
        <v>2</v>
      </c>
      <c r="I14" s="34">
        <f t="shared" si="1"/>
        <v>100.57</v>
      </c>
    </row>
    <row r="15" spans="1:9" ht="30">
      <c r="A15" s="13">
        <v>6</v>
      </c>
      <c r="B15" s="27" t="s">
        <v>18</v>
      </c>
      <c r="C15" s="14">
        <v>112.5</v>
      </c>
      <c r="D15" s="14">
        <v>40</v>
      </c>
      <c r="E15" s="14">
        <v>0</v>
      </c>
      <c r="F15" s="14">
        <f t="shared" si="0"/>
        <v>152.5</v>
      </c>
      <c r="G15" s="14">
        <v>90</v>
      </c>
      <c r="H15" s="31">
        <v>2</v>
      </c>
      <c r="I15" s="34">
        <f t="shared" si="1"/>
        <v>92</v>
      </c>
    </row>
    <row r="16" spans="1:9" ht="75">
      <c r="A16" s="13">
        <v>7</v>
      </c>
      <c r="B16" s="26" t="s">
        <v>19</v>
      </c>
      <c r="C16" s="14">
        <v>105</v>
      </c>
      <c r="D16" s="14">
        <v>40</v>
      </c>
      <c r="E16" s="14">
        <v>0</v>
      </c>
      <c r="F16" s="14">
        <f t="shared" si="0"/>
        <v>145</v>
      </c>
      <c r="G16" s="14">
        <v>65</v>
      </c>
      <c r="H16" s="31">
        <v>2</v>
      </c>
      <c r="I16" s="34">
        <f t="shared" si="1"/>
        <v>67</v>
      </c>
    </row>
    <row r="17" spans="1:9" ht="30">
      <c r="A17" s="13">
        <v>8</v>
      </c>
      <c r="B17" s="26" t="s">
        <v>20</v>
      </c>
      <c r="C17" s="14">
        <v>174.46</v>
      </c>
      <c r="D17" s="14">
        <v>60</v>
      </c>
      <c r="E17" s="14">
        <v>0</v>
      </c>
      <c r="F17" s="14">
        <f t="shared" si="0"/>
        <v>234.46</v>
      </c>
      <c r="G17" s="14">
        <v>73</v>
      </c>
      <c r="H17" s="31">
        <v>2</v>
      </c>
      <c r="I17" s="34">
        <f t="shared" si="1"/>
        <v>75</v>
      </c>
    </row>
    <row r="18" spans="1:9" s="17" customFormat="1" ht="12.75">
      <c r="A18" s="15" t="s">
        <v>7</v>
      </c>
      <c r="B18" s="15" t="s">
        <v>5</v>
      </c>
      <c r="C18" s="16">
        <f aca="true" t="shared" si="2" ref="C18:I18">SUM(C10:C17)</f>
        <v>1566.07</v>
      </c>
      <c r="D18" s="16">
        <f t="shared" si="2"/>
        <v>400</v>
      </c>
      <c r="E18" s="16">
        <f t="shared" si="2"/>
        <v>0</v>
      </c>
      <c r="F18" s="16">
        <f t="shared" si="2"/>
        <v>1966.07</v>
      </c>
      <c r="G18" s="16">
        <f t="shared" si="2"/>
        <v>786.5699999999999</v>
      </c>
      <c r="H18" s="32">
        <f t="shared" si="2"/>
        <v>16</v>
      </c>
      <c r="I18" s="16">
        <f t="shared" si="2"/>
        <v>802.5699999999999</v>
      </c>
    </row>
    <row r="19" spans="1:9" s="17" customFormat="1" ht="40.5" customHeight="1">
      <c r="A19" s="18"/>
      <c r="B19" s="18"/>
      <c r="C19" s="46" t="s">
        <v>24</v>
      </c>
      <c r="D19" s="47"/>
      <c r="E19" s="47"/>
      <c r="F19" s="48"/>
      <c r="G19" s="52" t="s">
        <v>25</v>
      </c>
      <c r="H19" s="52"/>
      <c r="I19" s="52"/>
    </row>
    <row r="20" spans="1:8" ht="12.75">
      <c r="A20" s="19"/>
      <c r="B20" s="19"/>
      <c r="C20" s="20"/>
      <c r="D20" s="20"/>
      <c r="E20" s="20"/>
      <c r="F20" s="20"/>
      <c r="G20" s="20"/>
      <c r="H20" s="20"/>
    </row>
    <row r="21" spans="1:9" ht="15.75" customHeight="1">
      <c r="A21" s="53" t="s">
        <v>26</v>
      </c>
      <c r="B21" s="53"/>
      <c r="C21" s="53"/>
      <c r="D21" s="53"/>
      <c r="E21" s="53"/>
      <c r="F21" s="53"/>
      <c r="G21" s="53"/>
      <c r="H21" s="53"/>
      <c r="I21" s="53"/>
    </row>
    <row r="22" spans="1:9" ht="15.75" customHeight="1">
      <c r="A22" s="53"/>
      <c r="B22" s="53"/>
      <c r="C22" s="53"/>
      <c r="D22" s="53"/>
      <c r="E22" s="53"/>
      <c r="F22" s="53"/>
      <c r="G22" s="53"/>
      <c r="H22" s="53"/>
      <c r="I22" s="53"/>
    </row>
    <row r="23" spans="1:8" ht="12.75">
      <c r="A23" s="21"/>
      <c r="B23" s="21"/>
      <c r="C23" s="22"/>
      <c r="D23" s="22"/>
      <c r="E23" s="22"/>
      <c r="F23" s="22"/>
      <c r="G23" s="22"/>
      <c r="H23" s="22"/>
    </row>
    <row r="24" spans="1:9" ht="37.5" customHeight="1">
      <c r="A24" s="49" t="s">
        <v>2</v>
      </c>
      <c r="B24" s="61" t="s">
        <v>3</v>
      </c>
      <c r="C24" s="52" t="s">
        <v>27</v>
      </c>
      <c r="D24" s="52"/>
      <c r="E24" s="52"/>
      <c r="F24" s="52"/>
      <c r="G24" s="63"/>
      <c r="H24" s="63"/>
      <c r="I24" s="63"/>
    </row>
    <row r="25" spans="1:6" ht="32.25" customHeight="1">
      <c r="A25" s="50"/>
      <c r="B25" s="51"/>
      <c r="C25" s="62" t="s">
        <v>28</v>
      </c>
      <c r="D25" s="62" t="s">
        <v>29</v>
      </c>
      <c r="E25" s="62" t="s">
        <v>30</v>
      </c>
      <c r="F25" s="62" t="s">
        <v>5</v>
      </c>
    </row>
    <row r="26" spans="1:6" s="12" customFormat="1" ht="12.75">
      <c r="A26" s="9">
        <v>0</v>
      </c>
      <c r="B26" s="10">
        <v>1</v>
      </c>
      <c r="C26" s="11">
        <v>2</v>
      </c>
      <c r="D26" s="11">
        <v>3</v>
      </c>
      <c r="E26" s="11">
        <v>4</v>
      </c>
      <c r="F26" s="11" t="s">
        <v>6</v>
      </c>
    </row>
    <row r="27" spans="1:8" s="12" customFormat="1" ht="38.25">
      <c r="A27" s="37">
        <v>1</v>
      </c>
      <c r="B27" s="38" t="s">
        <v>13</v>
      </c>
      <c r="C27" s="43">
        <v>13704</v>
      </c>
      <c r="D27" s="43">
        <v>13704</v>
      </c>
      <c r="E27" s="43">
        <v>13704</v>
      </c>
      <c r="F27" s="36">
        <f>SUM(C27:E27)</f>
        <v>41112</v>
      </c>
      <c r="H27" s="45"/>
    </row>
    <row r="28" spans="1:8" s="12" customFormat="1" ht="25.5">
      <c r="A28" s="37">
        <v>2</v>
      </c>
      <c r="B28" s="40" t="s">
        <v>14</v>
      </c>
      <c r="C28" s="43">
        <v>34848</v>
      </c>
      <c r="D28" s="43">
        <v>34848</v>
      </c>
      <c r="E28" s="43">
        <v>34848</v>
      </c>
      <c r="F28" s="36">
        <f>SUM(C28:E28)</f>
        <v>104544</v>
      </c>
      <c r="H28" s="45"/>
    </row>
    <row r="29" spans="1:8" s="12" customFormat="1" ht="25.5">
      <c r="A29" s="37">
        <v>3</v>
      </c>
      <c r="B29" s="40" t="s">
        <v>15</v>
      </c>
      <c r="C29" s="43">
        <v>26942</v>
      </c>
      <c r="D29" s="43">
        <v>26942</v>
      </c>
      <c r="E29" s="43">
        <v>26942</v>
      </c>
      <c r="F29" s="36">
        <f>SUM(C29:E29)</f>
        <v>80826</v>
      </c>
      <c r="H29" s="45"/>
    </row>
    <row r="30" spans="1:8" s="42" customFormat="1" ht="25.5">
      <c r="A30" s="37">
        <v>4</v>
      </c>
      <c r="B30" s="41" t="s">
        <v>16</v>
      </c>
      <c r="C30" s="43">
        <v>20778</v>
      </c>
      <c r="D30" s="43">
        <v>20778</v>
      </c>
      <c r="E30" s="43">
        <v>20778</v>
      </c>
      <c r="F30" s="36">
        <f>SUM(C30:E30)</f>
        <v>62334</v>
      </c>
      <c r="G30" s="44"/>
      <c r="H30" s="45"/>
    </row>
    <row r="31" spans="1:8" s="42" customFormat="1" ht="12.75">
      <c r="A31" s="37">
        <v>5</v>
      </c>
      <c r="B31" s="40" t="s">
        <v>17</v>
      </c>
      <c r="C31" s="43">
        <v>16985</v>
      </c>
      <c r="D31" s="43">
        <v>16985</v>
      </c>
      <c r="E31" s="43">
        <v>16985</v>
      </c>
      <c r="F31" s="36">
        <f>SUM(C31:E31)</f>
        <v>50955</v>
      </c>
      <c r="G31" s="44"/>
      <c r="H31" s="45"/>
    </row>
    <row r="32" spans="1:8" s="42" customFormat="1" ht="25.5">
      <c r="A32" s="37">
        <v>6</v>
      </c>
      <c r="B32" s="40" t="s">
        <v>18</v>
      </c>
      <c r="C32" s="43">
        <v>15769</v>
      </c>
      <c r="D32" s="43">
        <v>15769</v>
      </c>
      <c r="E32" s="43">
        <v>15769</v>
      </c>
      <c r="F32" s="36">
        <f>SUM(C32:E32)</f>
        <v>47307</v>
      </c>
      <c r="G32" s="44"/>
      <c r="H32" s="45"/>
    </row>
    <row r="33" spans="1:8" s="42" customFormat="1" ht="63.75">
      <c r="A33" s="37">
        <v>7</v>
      </c>
      <c r="B33" s="39" t="s">
        <v>19</v>
      </c>
      <c r="C33" s="43">
        <v>12575</v>
      </c>
      <c r="D33" s="43">
        <v>12575</v>
      </c>
      <c r="E33" s="43">
        <v>12575</v>
      </c>
      <c r="F33" s="36">
        <f>SUM(C33:E33)</f>
        <v>37725</v>
      </c>
      <c r="G33" s="44"/>
      <c r="H33" s="45"/>
    </row>
    <row r="34" spans="1:8" s="42" customFormat="1" ht="25.5">
      <c r="A34" s="37">
        <v>8</v>
      </c>
      <c r="B34" s="39" t="s">
        <v>20</v>
      </c>
      <c r="C34" s="43">
        <v>16395</v>
      </c>
      <c r="D34" s="43">
        <v>16395</v>
      </c>
      <c r="E34" s="43">
        <v>16395</v>
      </c>
      <c r="F34" s="36">
        <f>SUM(C34:E34)</f>
        <v>49185</v>
      </c>
      <c r="G34" s="44"/>
      <c r="H34" s="45"/>
    </row>
    <row r="35" spans="1:6" s="17" customFormat="1" ht="12.75">
      <c r="A35" s="15" t="s">
        <v>7</v>
      </c>
      <c r="B35" s="15" t="s">
        <v>5</v>
      </c>
      <c r="C35" s="16">
        <f>SUM(C27:C34)</f>
        <v>157996</v>
      </c>
      <c r="D35" s="16">
        <f>SUM(D27:D34)</f>
        <v>157996</v>
      </c>
      <c r="E35" s="16">
        <f>SUM(E27:E34)</f>
        <v>157996</v>
      </c>
      <c r="F35" s="16">
        <f>SUM(F27:F34)</f>
        <v>473988</v>
      </c>
    </row>
    <row r="36" ht="12.75">
      <c r="I36" s="23"/>
    </row>
  </sheetData>
  <mergeCells count="12">
    <mergeCell ref="A5:H5"/>
    <mergeCell ref="A6:B6"/>
    <mergeCell ref="C7:F7"/>
    <mergeCell ref="G7:I7"/>
    <mergeCell ref="B7:B8"/>
    <mergeCell ref="A7:A8"/>
    <mergeCell ref="C19:F19"/>
    <mergeCell ref="A24:A25"/>
    <mergeCell ref="B24:B25"/>
    <mergeCell ref="G19:I19"/>
    <mergeCell ref="A21:I22"/>
    <mergeCell ref="C24:F24"/>
  </mergeCells>
  <printOptions/>
  <pageMargins left="0.21" right="0.2" top="0.28" bottom="0.51" header="0.24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DirContr</dc:creator>
  <cp:keywords/>
  <dc:description/>
  <cp:lastModifiedBy>DirContr</cp:lastModifiedBy>
  <cp:lastPrinted>2016-08-04T06:37:04Z</cp:lastPrinted>
  <dcterms:created xsi:type="dcterms:W3CDTF">2016-08-04T05:51:52Z</dcterms:created>
  <dcterms:modified xsi:type="dcterms:W3CDTF">2017-01-06T07:36:03Z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